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Volumes/intmarray/common/Illumina Projects 2024/Spatial Transcriptomics/Xenium/"/>
    </mc:Choice>
  </mc:AlternateContent>
  <xr:revisionPtr revIDLastSave="0" documentId="8_{2CC09C40-D3BC-5F4F-8ED1-E82D7C29575B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Sheet1" sheetId="1" r:id="rId1"/>
    <sheet name="Lists" sheetId="2" state="hidden" r:id="rId2"/>
  </sheets>
  <definedNames>
    <definedName name="NextGEM">Lists!$A$24:$A$30</definedName>
    <definedName name="Nucseq">Lists!$A$38:$A$41</definedName>
    <definedName name="NucseqNextGEM">Lists!$A$33:$A$35</definedName>
    <definedName name="OG">Lists!$A$14:$A$21</definedName>
    <definedName name="Sample_Source">Lists!$A$7:$A$11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/>
  <c r="A41" i="1"/>
  <c r="A15" i="1"/>
  <c r="B43" i="2" l="1"/>
  <c r="C43" i="2"/>
  <c r="A43" i="2"/>
  <c r="J29" i="2"/>
  <c r="J30" i="2"/>
</calcChain>
</file>

<file path=xl/sharedStrings.xml><?xml version="1.0" encoding="utf-8"?>
<sst xmlns="http://schemas.openxmlformats.org/spreadsheetml/2006/main" count="145" uniqueCount="101">
  <si>
    <t>Yes</t>
  </si>
  <si>
    <t>No</t>
  </si>
  <si>
    <t>Sample Name</t>
  </si>
  <si>
    <t>Sample Name
*alphanumeric, _ or - only</t>
  </si>
  <si>
    <t>Fresh Single Cell Suspension</t>
  </si>
  <si>
    <t>Viably Frozen</t>
  </si>
  <si>
    <t>Frozen Tissue</t>
  </si>
  <si>
    <t>Methanol Fixation</t>
  </si>
  <si>
    <t>3' v2</t>
  </si>
  <si>
    <t>3' v3</t>
  </si>
  <si>
    <t>3' v3.1</t>
  </si>
  <si>
    <t>5' CITE-seq v1</t>
  </si>
  <si>
    <t>3' CITE-seq v3</t>
  </si>
  <si>
    <t>3' Hashtag v3</t>
  </si>
  <si>
    <t>3' MULTI-seq v3</t>
  </si>
  <si>
    <t>3' CITE-seq v3.1</t>
  </si>
  <si>
    <t>3' Hashtag v3.1</t>
  </si>
  <si>
    <t>3' MULTI-seq v3.1</t>
  </si>
  <si>
    <t>5' CITE-seq v1.1</t>
  </si>
  <si>
    <t>scATAC v1</t>
  </si>
  <si>
    <t>scATAC v1.1</t>
  </si>
  <si>
    <t>Nuc-seq 3' v2</t>
  </si>
  <si>
    <t>Nuc-seq 3' v3</t>
  </si>
  <si>
    <t>Nuc-seq 3' v3.1</t>
  </si>
  <si>
    <t>Nuc-seq ATAC v1.1</t>
  </si>
  <si>
    <t>Nuc-seq ATAC v1</t>
  </si>
  <si>
    <t>OG</t>
  </si>
  <si>
    <t>Next GEM</t>
  </si>
  <si>
    <t>Nuc-seq</t>
  </si>
  <si>
    <t>Nuc-seq Next GEM</t>
  </si>
  <si>
    <t>PM Grant</t>
  </si>
  <si>
    <t>Adjust PO</t>
  </si>
  <si>
    <t>Outside Academic PO</t>
  </si>
  <si>
    <t>Outside Non-Academic PO</t>
  </si>
  <si>
    <t>Credit Card</t>
  </si>
  <si>
    <t>Other</t>
  </si>
  <si>
    <t>Round Up</t>
  </si>
  <si>
    <t>As Is</t>
  </si>
  <si>
    <t>total vol</t>
  </si>
  <si>
    <t>target nuclei recovery /0.605/stock conc</t>
  </si>
  <si>
    <t>target nuclei recovery / 0.625 / stock conc</t>
  </si>
  <si>
    <t>Round Down</t>
  </si>
  <si>
    <t>target nuclei recovery / 0.575 / stock conc</t>
  </si>
  <si>
    <t>target nuclei recovery/0.605/stock conc</t>
  </si>
  <si>
    <t>Customer Section</t>
  </si>
  <si>
    <t>calculation</t>
  </si>
  <si>
    <t xml:space="preserve">capture efficiency </t>
  </si>
  <si>
    <t>Other (explain in experimental conditions)</t>
  </si>
  <si>
    <t>TCR</t>
  </si>
  <si>
    <t>BCR</t>
  </si>
  <si>
    <t>Feature Barcode</t>
  </si>
  <si>
    <t>None</t>
  </si>
  <si>
    <t>TCR + BCR</t>
  </si>
  <si>
    <t>TCR + Feature Barcode</t>
  </si>
  <si>
    <t>BCR + Feature Barcode</t>
  </si>
  <si>
    <t>TCR + BCR + Feature Barcode</t>
  </si>
  <si>
    <t>5' GEX v1</t>
  </si>
  <si>
    <t>5' GEX v1.1</t>
  </si>
  <si>
    <t>Nuc-seq 5' GEX v1.1</t>
  </si>
  <si>
    <t>Nuc-seq 5' GEX v1</t>
  </si>
  <si>
    <t>Sample Source (e.g. human liver)</t>
  </si>
  <si>
    <t>target cell</t>
  </si>
  <si>
    <t>stock</t>
  </si>
  <si>
    <t>scATAC test</t>
  </si>
  <si>
    <t>calc as scATAC: targ. Nuclei recovery x 1.53 / stock conc</t>
  </si>
  <si>
    <t>calc. as scRNA: targ. Nuclei recovery / 0.6535 / stock conc</t>
  </si>
  <si>
    <t>target nuclei recovery / 0.6535 / stock conc</t>
  </si>
  <si>
    <t>vol of sample</t>
  </si>
  <si>
    <t>D25-D33</t>
  </si>
  <si>
    <t>Add_Lines_Here</t>
  </si>
  <si>
    <t>PMGC Section</t>
  </si>
  <si>
    <t>Please Fill the highlighted sections</t>
  </si>
  <si>
    <t xml:space="preserve">Sample orientation </t>
  </si>
  <si>
    <t>Slide ID</t>
  </si>
  <si>
    <t>Custom/Standalone Probe Design ID</t>
  </si>
  <si>
    <t>Pre-designed Probe Panel</t>
  </si>
  <si>
    <t xml:space="preserve">Need H&amp;E post Xenium Run? </t>
  </si>
  <si>
    <t>Submission Date (YYYY-MM-DD):</t>
  </si>
  <si>
    <t>Submitter Contact Name:</t>
  </si>
  <si>
    <t>Submitter Contact Email:</t>
  </si>
  <si>
    <t>Immediate Sample Follow-up Phone Number:</t>
  </si>
  <si>
    <t>Principal Investigator:</t>
  </si>
  <si>
    <t>Institute / University / Company:</t>
  </si>
  <si>
    <t>PI Approval Signature:</t>
  </si>
  <si>
    <t xml:space="preserve">Payment Source: </t>
  </si>
  <si>
    <t>Data Recipient Contact Name:</t>
  </si>
  <si>
    <t>Data Recipient Email:</t>
  </si>
  <si>
    <t>Billing Contact Name:</t>
  </si>
  <si>
    <t>UHN Cluster Space (if applicable):</t>
  </si>
  <si>
    <t>Billing Contact Email:</t>
  </si>
  <si>
    <t>Safety Considerations for PMGC (indicate if Biosafety Level CL2 or CL2+ required)?</t>
  </si>
  <si>
    <t>☣</t>
  </si>
  <si>
    <t>Sample Type (FFPE/Fresh Frozen)</t>
  </si>
  <si>
    <t>Additional Notes</t>
  </si>
  <si>
    <t>[SELECT ONE]</t>
  </si>
  <si>
    <t xml:space="preserve">Questions for submissions: </t>
  </si>
  <si>
    <t xml:space="preserve">10X Genomics Xenium Submission Form </t>
  </si>
  <si>
    <t>farzaneh.aboualizadeh@uhn.ca</t>
  </si>
  <si>
    <t>Need Cell Segmentation Staining?</t>
  </si>
  <si>
    <r>
      <t xml:space="preserve">*PMGC will retain non-perishable cell preparation/tissue samples and resulting downstream products no longer than </t>
    </r>
    <r>
      <rPr>
        <b/>
        <i/>
        <u/>
        <sz val="14"/>
        <rFont val="Arial"/>
        <family val="2"/>
      </rPr>
      <t>3 years</t>
    </r>
    <r>
      <rPr>
        <b/>
        <i/>
        <sz val="14"/>
        <rFont val="Arial"/>
        <family val="2"/>
      </rPr>
      <t xml:space="preserve"> from the date of submission</t>
    </r>
  </si>
  <si>
    <t xml:space="preserve">Version 2.0 (Rev August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</si>
</sst>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mmdd;@"/>
    <numFmt numFmtId="165" formatCode="0.0"/>
  </numFmts>
  <fonts count="23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  <family val="2"/>
    </font>
    <font>
      <sz val="28"/>
      <color rgb="FF000000"/>
      <name val="Arial"/>
      <family val="2"/>
    </font>
    <font>
      <b/>
      <sz val="2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8" tint="-0.249977111117893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6" fillId="0" borderId="0" xfId="0" applyFont="1"/>
    <xf numFmtId="0" fontId="2" fillId="0" borderId="0" xfId="0" applyFont="1"/>
    <xf numFmtId="0" fontId="0" fillId="0" borderId="3" xfId="0" applyBorder="1"/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0" borderId="0" xfId="0" applyFont="1"/>
    <xf numFmtId="2" fontId="0" fillId="0" borderId="0" xfId="0" applyNumberFormat="1"/>
    <xf numFmtId="0" fontId="10" fillId="0" borderId="0" xfId="0" applyFont="1"/>
    <xf numFmtId="0" fontId="1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165" fontId="0" fillId="0" borderId="3" xfId="0" applyNumberFormat="1" applyBorder="1"/>
    <xf numFmtId="0" fontId="0" fillId="0" borderId="7" xfId="0" applyBorder="1"/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3" xfId="0" applyNumberFormat="1" applyFont="1" applyBorder="1"/>
    <xf numFmtId="14" fontId="6" fillId="0" borderId="0" xfId="0" applyNumberFormat="1" applyFont="1"/>
    <xf numFmtId="14" fontId="4" fillId="0" borderId="0" xfId="0" applyNumberFormat="1" applyFont="1"/>
    <xf numFmtId="0" fontId="6" fillId="0" borderId="0" xfId="0" applyFont="1" applyAlignment="1">
      <alignment horizontal="left"/>
    </xf>
    <xf numFmtId="0" fontId="14" fillId="0" borderId="0" xfId="1" applyFill="1" applyBorder="1" applyAlignment="1"/>
    <xf numFmtId="0" fontId="9" fillId="0" borderId="0" xfId="0" applyFont="1"/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5" xfId="0" applyFont="1" applyBorder="1"/>
    <xf numFmtId="0" fontId="13" fillId="0" borderId="16" xfId="0" applyFont="1" applyBorder="1"/>
    <xf numFmtId="0" fontId="1" fillId="0" borderId="19" xfId="0" applyFont="1" applyBorder="1"/>
    <xf numFmtId="0" fontId="12" fillId="0" borderId="21" xfId="0" applyFont="1" applyBorder="1"/>
    <xf numFmtId="0" fontId="12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5" xfId="0" applyFont="1" applyBorder="1" applyAlignment="1">
      <alignment horizontal="left" vertical="top"/>
    </xf>
    <xf numFmtId="0" fontId="1" fillId="0" borderId="27" xfId="0" applyFont="1" applyBorder="1" applyAlignment="1">
      <alignment vertical="top"/>
    </xf>
    <xf numFmtId="0" fontId="0" fillId="0" borderId="29" xfId="0" applyBorder="1"/>
    <xf numFmtId="0" fontId="12" fillId="0" borderId="3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3" fillId="2" borderId="0" xfId="0" applyFont="1" applyFill="1"/>
    <xf numFmtId="0" fontId="17" fillId="2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/>
    <xf numFmtId="14" fontId="2" fillId="3" borderId="1" xfId="0" applyNumberFormat="1" applyFont="1" applyFill="1" applyBorder="1"/>
    <xf numFmtId="0" fontId="2" fillId="4" borderId="1" xfId="0" applyFont="1" applyFill="1" applyBorder="1"/>
    <xf numFmtId="0" fontId="3" fillId="3" borderId="28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9" fillId="4" borderId="23" xfId="0" applyFont="1" applyFill="1" applyBorder="1"/>
    <xf numFmtId="0" fontId="4" fillId="3" borderId="24" xfId="0" applyFont="1" applyFill="1" applyBorder="1"/>
    <xf numFmtId="0" fontId="1" fillId="4" borderId="23" xfId="0" applyFont="1" applyFill="1" applyBorder="1" applyAlignment="1">
      <alignment wrapText="1"/>
    </xf>
    <xf numFmtId="0" fontId="0" fillId="3" borderId="26" xfId="0" applyFill="1" applyBorder="1"/>
    <xf numFmtId="0" fontId="0" fillId="3" borderId="23" xfId="0" applyFill="1" applyBorder="1"/>
    <xf numFmtId="0" fontId="15" fillId="5" borderId="31" xfId="0" applyFont="1" applyFill="1" applyBorder="1"/>
    <xf numFmtId="0" fontId="11" fillId="4" borderId="2" xfId="0" applyFont="1" applyFill="1" applyBorder="1"/>
    <xf numFmtId="0" fontId="3" fillId="4" borderId="3" xfId="0" applyFont="1" applyFill="1" applyBorder="1"/>
    <xf numFmtId="0" fontId="0" fillId="3" borderId="3" xfId="0" applyFill="1" applyBorder="1"/>
    <xf numFmtId="0" fontId="7" fillId="3" borderId="32" xfId="0" applyFont="1" applyFill="1" applyBorder="1"/>
    <xf numFmtId="0" fontId="7" fillId="3" borderId="3" xfId="0" applyFont="1" applyFill="1" applyBorder="1"/>
    <xf numFmtId="0" fontId="3" fillId="4" borderId="34" xfId="0" applyFont="1" applyFill="1" applyBorder="1"/>
    <xf numFmtId="0" fontId="3" fillId="4" borderId="21" xfId="0" applyFont="1" applyFill="1" applyBorder="1"/>
    <xf numFmtId="0" fontId="0" fillId="3" borderId="0" xfId="0" applyFill="1"/>
    <xf numFmtId="0" fontId="3" fillId="4" borderId="2" xfId="0" applyFont="1" applyFill="1" applyBorder="1"/>
    <xf numFmtId="0" fontId="11" fillId="4" borderId="3" xfId="0" applyFont="1" applyFill="1" applyBorder="1"/>
    <xf numFmtId="0" fontId="8" fillId="4" borderId="2" xfId="0" applyFont="1" applyFill="1" applyBorder="1"/>
    <xf numFmtId="0" fontId="2" fillId="3" borderId="35" xfId="0" applyFont="1" applyFill="1" applyBorder="1"/>
    <xf numFmtId="0" fontId="3" fillId="3" borderId="8" xfId="0" applyFont="1" applyFill="1" applyBorder="1"/>
    <xf numFmtId="0" fontId="5" fillId="3" borderId="3" xfId="0" applyFont="1" applyFill="1" applyBorder="1"/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0" xfId="0" applyFont="1" applyFill="1" applyAlignment="1">
      <alignment horizontal="center" vertical="center"/>
    </xf>
    <xf numFmtId="0" fontId="19" fillId="6" borderId="0" xfId="0" applyFont="1" applyFill="1"/>
    <xf numFmtId="0" fontId="21" fillId="6" borderId="0" xfId="0" applyFont="1" applyFill="1"/>
    <xf numFmtId="0" fontId="22" fillId="6" borderId="0" xfId="0" applyFont="1" applyFill="1"/>
    <xf numFmtId="0" fontId="21" fillId="0" borderId="0" xfId="0" applyFont="1"/>
  </cellXfs>
  <cellStyles count="2">
    <cellStyle name="Hyperlink" xfId="1" builtinId="8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0</xdr:rowOff>
    </xdr:from>
    <xdr:to>
      <xdr:col>1</xdr:col>
      <xdr:colOff>259419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2429B-495B-E443-80D0-D2BBF196F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3764618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E1" sqref="E1"/>
    </sheetView>
  </sheetViews>
  <sheetFormatPr baseColWidth="10" defaultColWidth="14.5" defaultRowHeight="15.75" customHeight="1" x14ac:dyDescent="0.15"/>
  <cols>
    <col min="1" max="1" width="50" customWidth="1"/>
    <col min="2" max="2" width="39.83203125" customWidth="1"/>
    <col min="3" max="3" width="35.33203125" customWidth="1"/>
    <col min="4" max="4" width="45" customWidth="1"/>
    <col min="5" max="5" width="36.1640625" customWidth="1"/>
    <col min="6" max="6" width="33.5" customWidth="1"/>
    <col min="7" max="7" width="38.5" customWidth="1"/>
    <col min="8" max="8" width="20.5" customWidth="1"/>
    <col min="9" max="9" width="16" customWidth="1"/>
    <col min="10" max="10" width="27.33203125" customWidth="1"/>
    <col min="11" max="11" width="16.5" customWidth="1"/>
    <col min="15" max="15" width="16.5" customWidth="1"/>
  </cols>
  <sheetData>
    <row r="1" spans="1:12" ht="15.75" customHeight="1" x14ac:dyDescent="0.15">
      <c r="A1" s="92"/>
      <c r="B1" s="93" t="s">
        <v>96</v>
      </c>
      <c r="C1" s="93"/>
      <c r="D1" s="93"/>
      <c r="E1" s="49" t="s">
        <v>100</v>
      </c>
      <c r="F1" s="49"/>
      <c r="G1" s="52"/>
      <c r="H1" s="52"/>
    </row>
    <row r="2" spans="1:12" ht="20" customHeight="1" x14ac:dyDescent="0.15">
      <c r="A2" s="92"/>
      <c r="B2" s="93"/>
      <c r="C2" s="93"/>
      <c r="D2" s="93"/>
      <c r="E2" s="49"/>
      <c r="F2" s="49"/>
      <c r="G2" s="52"/>
      <c r="H2" s="52"/>
    </row>
    <row r="3" spans="1:12" ht="15.75" customHeight="1" x14ac:dyDescent="0.15">
      <c r="A3" s="92"/>
      <c r="B3" s="93"/>
      <c r="C3" s="93"/>
      <c r="D3" s="93"/>
      <c r="E3" s="49" t="s">
        <v>95</v>
      </c>
      <c r="F3" s="49"/>
      <c r="G3" s="52"/>
      <c r="H3" s="52"/>
    </row>
    <row r="4" spans="1:12" ht="20" x14ac:dyDescent="0.2">
      <c r="A4" s="50"/>
      <c r="B4" s="93"/>
      <c r="C4" s="93"/>
      <c r="D4" s="93"/>
      <c r="E4" s="51" t="s">
        <v>97</v>
      </c>
      <c r="F4" s="49"/>
      <c r="G4" s="52"/>
      <c r="H4" s="52"/>
    </row>
    <row r="5" spans="1:12" s="97" customFormat="1" ht="18" x14ac:dyDescent="0.2">
      <c r="A5" s="94" t="s">
        <v>99</v>
      </c>
      <c r="B5" s="95"/>
      <c r="C5" s="95"/>
      <c r="D5" s="95"/>
      <c r="E5" s="95"/>
      <c r="F5" s="95"/>
      <c r="G5" s="96"/>
      <c r="H5" s="95"/>
      <c r="I5" s="95"/>
      <c r="J5" s="95"/>
      <c r="K5" s="95"/>
      <c r="L5" s="95"/>
    </row>
    <row r="6" spans="1:12" ht="20" x14ac:dyDescent="0.2">
      <c r="A6" s="53"/>
      <c r="B6" s="7"/>
      <c r="C6" s="6"/>
      <c r="D6" s="27"/>
      <c r="E6" s="25"/>
      <c r="F6" s="25"/>
    </row>
    <row r="7" spans="1:12" ht="21" thickBot="1" x14ac:dyDescent="0.25">
      <c r="A7" s="53" t="s">
        <v>71</v>
      </c>
      <c r="B7" s="7"/>
      <c r="C7" s="7"/>
      <c r="D7" s="2"/>
      <c r="E7" s="26"/>
      <c r="F7" s="26"/>
    </row>
    <row r="8" spans="1:12" ht="20" x14ac:dyDescent="0.2">
      <c r="A8" s="35"/>
      <c r="B8" s="36"/>
      <c r="C8" s="36"/>
      <c r="D8" s="88"/>
      <c r="E8" s="90" t="s">
        <v>94</v>
      </c>
      <c r="F8" s="25"/>
    </row>
    <row r="9" spans="1:12" ht="16" x14ac:dyDescent="0.2">
      <c r="A9" s="37" t="s">
        <v>77</v>
      </c>
      <c r="B9" s="54"/>
      <c r="D9" s="89"/>
      <c r="E9" s="91"/>
      <c r="F9" s="26"/>
    </row>
    <row r="10" spans="1:12" ht="16" x14ac:dyDescent="0.2">
      <c r="A10" s="37" t="s">
        <v>78</v>
      </c>
      <c r="B10" s="55"/>
      <c r="D10" s="38"/>
      <c r="E10" s="57"/>
      <c r="F10" s="1"/>
    </row>
    <row r="11" spans="1:12" ht="15.75" customHeight="1" x14ac:dyDescent="0.2">
      <c r="A11" s="37" t="s">
        <v>79</v>
      </c>
      <c r="B11" s="55"/>
      <c r="D11" s="39" t="s">
        <v>80</v>
      </c>
      <c r="E11" s="58"/>
      <c r="F11" s="1"/>
    </row>
    <row r="12" spans="1:12" ht="17" customHeight="1" x14ac:dyDescent="0.2">
      <c r="A12" s="37" t="s">
        <v>81</v>
      </c>
      <c r="B12" s="55"/>
      <c r="D12" s="39"/>
      <c r="E12" s="59"/>
      <c r="F12" s="2"/>
      <c r="K12" s="12"/>
    </row>
    <row r="13" spans="1:12" ht="16" x14ac:dyDescent="0.2">
      <c r="A13" s="37" t="s">
        <v>82</v>
      </c>
      <c r="B13" s="55"/>
      <c r="D13" s="40" t="s">
        <v>83</v>
      </c>
      <c r="E13" s="60"/>
      <c r="F13" s="2"/>
      <c r="G13" s="2"/>
      <c r="H13" s="2"/>
    </row>
    <row r="14" spans="1:12" ht="17" customHeight="1" x14ac:dyDescent="0.2">
      <c r="A14" s="37" t="s">
        <v>84</v>
      </c>
      <c r="B14" s="76" t="s">
        <v>94</v>
      </c>
      <c r="D14" s="41" t="s">
        <v>85</v>
      </c>
      <c r="E14" s="61"/>
      <c r="F14" s="13"/>
      <c r="G14" s="2"/>
      <c r="H14" s="11"/>
    </row>
    <row r="15" spans="1:12" ht="17" customHeight="1" x14ac:dyDescent="0.2">
      <c r="A15" s="42" t="str">
        <f>IF(B14="Other","",IF(B14="Credit Card (if previously discussed with PMGC)","Do Not Enter Credit Card information.","UHN FCC or PO Number if provided:"))</f>
        <v>UHN FCC or PO Number if provided:</v>
      </c>
      <c r="B15" s="78"/>
      <c r="D15" s="41" t="s">
        <v>86</v>
      </c>
      <c r="E15" s="62"/>
      <c r="F15" s="28"/>
      <c r="G15" s="2"/>
      <c r="H15" s="2"/>
    </row>
    <row r="16" spans="1:12" ht="17" customHeight="1" x14ac:dyDescent="0.2">
      <c r="A16" s="37" t="s">
        <v>87</v>
      </c>
      <c r="B16" s="77"/>
      <c r="D16" s="41" t="s">
        <v>88</v>
      </c>
      <c r="E16" s="63"/>
      <c r="F16" s="29"/>
      <c r="G16" s="1"/>
      <c r="H16" s="1"/>
    </row>
    <row r="17" spans="1:11" ht="65" customHeight="1" thickBot="1" x14ac:dyDescent="0.4">
      <c r="A17" s="43" t="s">
        <v>89</v>
      </c>
      <c r="B17" s="56"/>
      <c r="C17" s="44"/>
      <c r="D17" s="45" t="s">
        <v>90</v>
      </c>
      <c r="E17" s="64" t="s">
        <v>91</v>
      </c>
      <c r="F17" s="1"/>
      <c r="G17" s="1"/>
      <c r="H17" s="1"/>
    </row>
    <row r="18" spans="1:11" ht="15.75" customHeight="1" x14ac:dyDescent="0.2">
      <c r="A18" s="3"/>
      <c r="B18" s="1"/>
      <c r="C18" s="1"/>
      <c r="F18" s="3"/>
      <c r="G18" s="1"/>
      <c r="H18" s="1"/>
      <c r="I18" s="1"/>
    </row>
    <row r="19" spans="1:11" ht="15.75" customHeight="1" x14ac:dyDescent="0.15">
      <c r="A19" s="46"/>
      <c r="B19" s="46"/>
      <c r="C19" s="46"/>
      <c r="D19" s="46"/>
      <c r="E19" s="46"/>
      <c r="F19" s="46"/>
      <c r="G19" s="32"/>
      <c r="H19" s="32"/>
      <c r="I19" s="11"/>
    </row>
    <row r="20" spans="1:11" ht="15.75" customHeight="1" x14ac:dyDescent="0.2">
      <c r="A20" s="3" t="s">
        <v>44</v>
      </c>
      <c r="B20" s="1"/>
      <c r="C20" s="1"/>
      <c r="F20" s="3"/>
      <c r="G20" s="1"/>
      <c r="H20" s="1"/>
      <c r="I20" s="1"/>
    </row>
    <row r="21" spans="1:11" ht="15.75" customHeight="1" x14ac:dyDescent="0.15">
      <c r="A21" s="9" t="s">
        <v>3</v>
      </c>
      <c r="B21" s="47" t="s">
        <v>60</v>
      </c>
      <c r="C21" s="48" t="s">
        <v>92</v>
      </c>
      <c r="D21" s="10" t="s">
        <v>75</v>
      </c>
      <c r="E21" s="10" t="s">
        <v>74</v>
      </c>
      <c r="F21" s="10" t="s">
        <v>76</v>
      </c>
      <c r="G21" s="10" t="s">
        <v>98</v>
      </c>
      <c r="H21" s="32"/>
      <c r="I21" s="11"/>
    </row>
    <row r="22" spans="1:11" ht="15.75" customHeight="1" x14ac:dyDescent="0.2">
      <c r="A22" s="65"/>
      <c r="B22" s="66"/>
      <c r="C22" s="67"/>
      <c r="D22" s="68"/>
      <c r="E22" s="69"/>
      <c r="F22" s="69"/>
      <c r="G22" s="67"/>
    </row>
    <row r="23" spans="1:11" ht="15.75" customHeight="1" x14ac:dyDescent="0.2">
      <c r="A23" s="65"/>
      <c r="B23" s="70"/>
      <c r="C23" s="71"/>
      <c r="D23" s="69"/>
      <c r="E23" s="72"/>
      <c r="F23" s="69"/>
      <c r="G23" s="67"/>
    </row>
    <row r="24" spans="1:11" ht="15.75" customHeight="1" x14ac:dyDescent="0.2">
      <c r="A24" s="65"/>
      <c r="B24" s="73"/>
      <c r="C24" s="66"/>
      <c r="D24" s="69"/>
      <c r="E24" s="69"/>
      <c r="F24" s="69"/>
      <c r="G24" s="67"/>
    </row>
    <row r="25" spans="1:11" ht="15.75" customHeight="1" x14ac:dyDescent="0.2">
      <c r="A25" s="65"/>
      <c r="B25" s="73"/>
      <c r="C25" s="66"/>
      <c r="D25" s="69"/>
      <c r="E25" s="69"/>
      <c r="F25" s="69"/>
      <c r="G25" s="67"/>
    </row>
    <row r="26" spans="1:11" ht="15.75" customHeight="1" x14ac:dyDescent="0.2">
      <c r="A26" s="65"/>
      <c r="B26" s="65"/>
      <c r="C26" s="74"/>
      <c r="D26" s="67"/>
      <c r="E26" s="67"/>
      <c r="F26" s="67"/>
      <c r="G26" s="67"/>
    </row>
    <row r="27" spans="1:11" ht="15.75" customHeight="1" x14ac:dyDescent="0.2">
      <c r="A27" s="65"/>
      <c r="B27" s="65"/>
      <c r="C27" s="74"/>
      <c r="D27" s="67"/>
      <c r="E27" s="67"/>
      <c r="F27" s="67"/>
      <c r="G27" s="67"/>
    </row>
    <row r="28" spans="1:11" ht="16" x14ac:dyDescent="0.2">
      <c r="A28" s="65"/>
      <c r="B28" s="65"/>
      <c r="C28" s="74"/>
      <c r="D28" s="67"/>
      <c r="E28" s="67"/>
      <c r="F28" s="67"/>
      <c r="G28" s="67"/>
    </row>
    <row r="29" spans="1:11" ht="16" x14ac:dyDescent="0.2">
      <c r="A29" s="65"/>
      <c r="B29" s="65"/>
      <c r="C29" s="74"/>
      <c r="D29" s="67"/>
      <c r="E29" s="67"/>
      <c r="F29" s="67"/>
      <c r="G29" s="67"/>
    </row>
    <row r="30" spans="1:11" ht="16" x14ac:dyDescent="0.2">
      <c r="A30" s="75" t="s">
        <v>69</v>
      </c>
      <c r="B30" s="65"/>
      <c r="C30" s="74"/>
      <c r="D30" s="67"/>
      <c r="E30" s="67"/>
      <c r="F30" s="67"/>
      <c r="G30" s="67"/>
      <c r="J30" s="16"/>
      <c r="K30" s="16"/>
    </row>
    <row r="31" spans="1:11" ht="16" x14ac:dyDescent="0.2">
      <c r="C31" s="21"/>
      <c r="E31" s="1"/>
      <c r="F31" s="1"/>
      <c r="G31" s="1"/>
      <c r="H31" s="1"/>
      <c r="I31" s="1"/>
    </row>
    <row r="32" spans="1:11" ht="16" x14ac:dyDescent="0.2">
      <c r="A32" s="14" t="s">
        <v>70</v>
      </c>
      <c r="B32" s="18"/>
      <c r="C32" s="19"/>
      <c r="D32" s="16"/>
      <c r="E32" s="16"/>
      <c r="F32" s="16"/>
      <c r="G32" s="16"/>
      <c r="H32" s="16"/>
      <c r="I32" s="16"/>
    </row>
    <row r="33" spans="1:11" ht="17" x14ac:dyDescent="0.15">
      <c r="A33" s="10" t="s">
        <v>2</v>
      </c>
      <c r="B33" s="22" t="s">
        <v>73</v>
      </c>
      <c r="C33" s="33" t="s">
        <v>72</v>
      </c>
      <c r="D33" s="11"/>
      <c r="E33" s="11"/>
      <c r="F33" s="11"/>
    </row>
    <row r="34" spans="1:11" ht="13" x14ac:dyDescent="0.15">
      <c r="A34" s="8"/>
      <c r="B34" s="24"/>
      <c r="C34" s="23"/>
      <c r="D34" s="4"/>
    </row>
    <row r="35" spans="1:11" ht="13" x14ac:dyDescent="0.15">
      <c r="A35" s="8"/>
      <c r="B35" s="24"/>
      <c r="C35" s="23"/>
      <c r="D35" s="4"/>
    </row>
    <row r="36" spans="1:11" ht="13" x14ac:dyDescent="0.15">
      <c r="A36" s="8"/>
      <c r="B36" s="24"/>
      <c r="C36" s="23"/>
      <c r="D36" s="4"/>
    </row>
    <row r="37" spans="1:11" ht="13" x14ac:dyDescent="0.15">
      <c r="A37" s="8"/>
      <c r="B37" s="24"/>
      <c r="C37" s="23"/>
      <c r="D37" s="4"/>
    </row>
    <row r="38" spans="1:11" ht="13" x14ac:dyDescent="0.15">
      <c r="A38" s="8"/>
      <c r="B38" s="20"/>
      <c r="C38" s="8"/>
    </row>
    <row r="39" spans="1:11" ht="13" x14ac:dyDescent="0.15">
      <c r="A39" s="8" t="str">
        <f t="shared" ref="A39:A41" si="0">IF(A27&lt;&gt;"",A27,"")</f>
        <v/>
      </c>
      <c r="B39" s="20"/>
      <c r="C39" s="8"/>
    </row>
    <row r="40" spans="1:11" ht="13" x14ac:dyDescent="0.15">
      <c r="A40" s="8" t="str">
        <f t="shared" si="0"/>
        <v/>
      </c>
      <c r="B40" s="20"/>
      <c r="C40" s="8"/>
    </row>
    <row r="41" spans="1:11" ht="13" x14ac:dyDescent="0.15">
      <c r="A41" t="str">
        <f t="shared" si="0"/>
        <v/>
      </c>
      <c r="B41" s="30"/>
    </row>
    <row r="42" spans="1:11" ht="35.25" customHeight="1" thickBot="1" x14ac:dyDescent="0.2">
      <c r="A42" s="34" t="s">
        <v>93</v>
      </c>
      <c r="B42" s="34"/>
      <c r="C42" s="34"/>
    </row>
    <row r="43" spans="1:11" ht="15.75" customHeight="1" x14ac:dyDescent="0.2">
      <c r="A43" s="79"/>
      <c r="B43" s="80"/>
      <c r="C43" s="80"/>
      <c r="D43" s="81"/>
      <c r="E43" s="1"/>
      <c r="F43" s="1"/>
      <c r="G43" s="3"/>
      <c r="H43" s="1"/>
      <c r="I43" s="1"/>
    </row>
    <row r="44" spans="1:11" ht="15.75" customHeight="1" x14ac:dyDescent="0.2">
      <c r="A44" s="82"/>
      <c r="B44" s="83"/>
      <c r="C44" s="83"/>
      <c r="D44" s="84"/>
      <c r="G44" s="17"/>
      <c r="H44" s="17"/>
      <c r="I44" s="17"/>
      <c r="J44" s="14"/>
      <c r="K44" s="14"/>
    </row>
    <row r="45" spans="1:11" ht="15.75" customHeight="1" x14ac:dyDescent="0.2">
      <c r="A45" s="82"/>
      <c r="B45" s="83"/>
      <c r="C45" s="83"/>
      <c r="D45" s="84"/>
      <c r="E45" s="13"/>
      <c r="F45" s="13"/>
      <c r="J45" s="14"/>
      <c r="K45" s="14"/>
    </row>
    <row r="46" spans="1:11" ht="15.75" customHeight="1" thickBot="1" x14ac:dyDescent="0.25">
      <c r="A46" s="85"/>
      <c r="B46" s="86"/>
      <c r="C46" s="86"/>
      <c r="D46" s="87"/>
      <c r="E46" s="13"/>
      <c r="F46" s="13"/>
      <c r="G46" s="14"/>
      <c r="H46" s="14"/>
      <c r="I46" s="13"/>
      <c r="J46" s="14"/>
      <c r="K46" s="14"/>
    </row>
    <row r="47" spans="1:11" ht="15.75" customHeight="1" x14ac:dyDescent="0.2">
      <c r="A47" s="31"/>
      <c r="B47" s="31"/>
      <c r="C47" s="31"/>
      <c r="D47" s="31"/>
      <c r="E47" s="13"/>
      <c r="F47" s="13"/>
      <c r="G47" s="14"/>
      <c r="H47" s="14"/>
      <c r="I47" s="13"/>
      <c r="J47" s="14"/>
    </row>
    <row r="48" spans="1:11" ht="15.75" customHeight="1" x14ac:dyDescent="0.2">
      <c r="A48" s="31"/>
      <c r="B48" s="31"/>
      <c r="C48" s="31"/>
      <c r="D48" s="31"/>
      <c r="E48" s="13"/>
      <c r="F48" s="13"/>
      <c r="G48" s="14"/>
      <c r="I48" s="13"/>
      <c r="J48" s="14"/>
      <c r="K48" s="14"/>
    </row>
    <row r="49" spans="1:11" ht="15.75" customHeight="1" x14ac:dyDescent="0.2">
      <c r="A49" s="13"/>
      <c r="B49" s="13"/>
      <c r="C49" s="13"/>
      <c r="D49" s="13"/>
      <c r="E49" s="13"/>
      <c r="F49" s="13"/>
      <c r="G49" s="14"/>
      <c r="I49" s="13"/>
      <c r="J49" s="14"/>
    </row>
    <row r="50" spans="1:11" ht="15.75" customHeight="1" x14ac:dyDescent="0.2">
      <c r="A50" s="13"/>
      <c r="B50" s="13"/>
      <c r="C50" s="13"/>
      <c r="D50" s="13"/>
      <c r="H50" s="14"/>
      <c r="I50" s="13"/>
      <c r="J50" s="14"/>
    </row>
    <row r="51" spans="1:11" ht="15.75" customHeight="1" x14ac:dyDescent="0.2">
      <c r="E51" s="14"/>
      <c r="F51" s="14"/>
      <c r="G51" s="14"/>
      <c r="J51" s="14"/>
    </row>
    <row r="52" spans="1:11" ht="15.75" customHeight="1" x14ac:dyDescent="0.2">
      <c r="B52" s="14"/>
      <c r="C52" s="14"/>
      <c r="D52" s="14"/>
      <c r="J52" s="14"/>
    </row>
    <row r="53" spans="1:11" ht="15.75" customHeight="1" x14ac:dyDescent="0.2">
      <c r="G53" s="14"/>
      <c r="H53" s="14"/>
      <c r="J53" s="14"/>
      <c r="K53" s="14"/>
    </row>
    <row r="54" spans="1:11" ht="15.75" customHeight="1" x14ac:dyDescent="0.2">
      <c r="G54" s="14"/>
      <c r="J54" s="14"/>
    </row>
    <row r="55" spans="1:11" ht="15.75" customHeight="1" x14ac:dyDescent="0.2">
      <c r="G55" s="14"/>
      <c r="J55" s="14"/>
    </row>
    <row r="56" spans="1:11" ht="15.75" customHeight="1" x14ac:dyDescent="0.2">
      <c r="G56" s="14"/>
      <c r="J56" s="14"/>
    </row>
    <row r="57" spans="1:11" ht="15.75" customHeight="1" x14ac:dyDescent="0.2">
      <c r="G57" s="14"/>
      <c r="J57" s="14"/>
    </row>
    <row r="58" spans="1:11" ht="15.75" customHeight="1" x14ac:dyDescent="0.2">
      <c r="G58" s="14"/>
    </row>
    <row r="59" spans="1:11" ht="15.75" customHeight="1" x14ac:dyDescent="0.2">
      <c r="G59" s="14"/>
    </row>
  </sheetData>
  <mergeCells count="5">
    <mergeCell ref="A43:D46"/>
    <mergeCell ref="D8:D9"/>
    <mergeCell ref="E8:E9"/>
    <mergeCell ref="A1:A3"/>
    <mergeCell ref="B1:D4"/>
  </mergeCells>
  <conditionalFormatting sqref="A14:A16">
    <cfRule type="expression" dxfId="0" priority="1">
      <formula>B13&lt;&gt;"Other"</formula>
    </cfRule>
  </conditionalFormatting>
  <dataValidations count="8">
    <dataValidation type="custom" allowBlank="1" showInputMessage="1" showErrorMessage="1" sqref="A22:A30" xr:uid="{77CBC9CE-E067-3E42-A2C6-D179F7419F08}">
      <formula1>ISNUMBER(SUMPRODUCT(SEARCH(MID(A22,ROW(INDIRECT("1:"&amp;LEN(A22))),1),"0123456789abcdefghijklmnopqrstuvwxyzABCDEFGHIJKLMNOPQRSTUVWXYZ-_")))</formula1>
    </dataValidation>
    <dataValidation type="list" allowBlank="1" showInputMessage="1" showErrorMessage="1" sqref="C19" xr:uid="{0A2FD2A0-4424-0B4E-BB1D-5A56114C8289}">
      <formula1>"FFPE, Fresh Frozen"</formula1>
    </dataValidation>
    <dataValidation type="list" allowBlank="1" showInputMessage="1" showErrorMessage="1" sqref="F19 F21:F30 G22:G30" xr:uid="{70BEDF19-E7CC-7F49-8532-30FECED859C3}">
      <formula1>"Yes, No"</formula1>
    </dataValidation>
    <dataValidation type="list" allowBlank="1" showInputMessage="1" showErrorMessage="1" sqref="E8" xr:uid="{EE662DAE-8A94-EC43-9328-8E9046C40460}">
      <formula1>"[SELECT ONE],NEW PROJECT: Use the Latest Analysis Pipeline Version as recommended by 10X Genomics, ON-GOING PROJECT: Use the same Analysis Pipeline version to a previous submission"</formula1>
    </dataValidation>
    <dataValidation type="list" allowBlank="1" showInputMessage="1" showErrorMessage="1" sqref="B14" xr:uid="{32704B72-6CD0-B84D-B4AC-DA27205146A8}">
      <formula1>"[SELECT ONE], Princess Margaret, UHN (e.g. TGH Krembil TWH), External Academic (e.g. SickKids UofT), Commercial, Credit Card (if previously discussed with PMGC)"</formula1>
    </dataValidation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10" xr:uid="{B9291A28-90AC-7D47-9796-5E7AB989F0E6}"/>
    <dataValidation allowBlank="1" showInputMessage="1" showErrorMessage="1" promptTitle="Please remain available up to 1hr after sample drop-off" prompt="Only used for immediate decisons to be made during PMGC sample processing if email reponse is delayed." sqref="E11" xr:uid="{F14CFCD7-F358-7947-AE05-3ED5AC663F72}"/>
    <dataValidation type="list" allowBlank="1" showInputMessage="1" showErrorMessage="1" sqref="C22:C30" xr:uid="{432122CC-B22B-7348-A3A3-5418ADBE131D}">
      <formula1>"[SELECT ONE],FFPE, Fresh Frozen"</formula1>
    </dataValidation>
  </dataValidation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workbookViewId="0"/>
  </sheetViews>
  <sheetFormatPr baseColWidth="10" defaultColWidth="8.83203125" defaultRowHeight="13" x14ac:dyDescent="0.15"/>
  <cols>
    <col min="1" max="1" width="38" customWidth="1"/>
    <col min="2" max="2" width="16.33203125" customWidth="1"/>
    <col min="3" max="3" width="38.1640625" customWidth="1"/>
    <col min="4" max="7" width="9.1640625" customWidth="1"/>
    <col min="8" max="8" width="25.5" customWidth="1"/>
    <col min="9" max="9" width="9.1640625" customWidth="1"/>
    <col min="10" max="10" width="19.6640625" bestFit="1" customWidth="1"/>
    <col min="11" max="11" width="23.5" customWidth="1"/>
    <col min="12" max="12" width="23" bestFit="1" customWidth="1"/>
    <col min="13" max="13" width="27.6640625" bestFit="1" customWidth="1"/>
    <col min="14" max="14" width="22" bestFit="1" customWidth="1"/>
    <col min="15" max="15" width="35.1640625" bestFit="1" customWidth="1"/>
    <col min="16" max="16" width="24" bestFit="1" customWidth="1"/>
    <col min="17" max="17" width="11.83203125" bestFit="1" customWidth="1"/>
    <col min="18" max="18" width="17.5" bestFit="1" customWidth="1"/>
  </cols>
  <sheetData>
    <row r="1" spans="1:19" x14ac:dyDescent="0.15">
      <c r="A1" s="4" t="s">
        <v>36</v>
      </c>
      <c r="B1" s="4" t="s">
        <v>26</v>
      </c>
      <c r="C1" s="4" t="s">
        <v>30</v>
      </c>
      <c r="E1" s="4"/>
      <c r="F1" s="4" t="s">
        <v>48</v>
      </c>
      <c r="G1" s="4"/>
      <c r="H1" s="4"/>
    </row>
    <row r="2" spans="1:19" x14ac:dyDescent="0.15">
      <c r="A2" s="4" t="s">
        <v>41</v>
      </c>
      <c r="B2" s="4" t="s">
        <v>27</v>
      </c>
      <c r="C2" s="4" t="s">
        <v>31</v>
      </c>
      <c r="E2" s="4"/>
      <c r="F2" s="4" t="s">
        <v>49</v>
      </c>
      <c r="G2" s="4"/>
      <c r="H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15">
      <c r="A3" s="4" t="s">
        <v>37</v>
      </c>
      <c r="B3" s="4" t="s">
        <v>28</v>
      </c>
      <c r="C3" s="4" t="s">
        <v>32</v>
      </c>
      <c r="E3" s="4"/>
      <c r="F3" s="4" t="s">
        <v>50</v>
      </c>
      <c r="G3" s="4"/>
      <c r="H3" s="4"/>
      <c r="J3" s="5"/>
      <c r="M3" s="5"/>
    </row>
    <row r="4" spans="1:19" x14ac:dyDescent="0.15">
      <c r="A4" s="4" t="s">
        <v>0</v>
      </c>
      <c r="B4" s="4" t="s">
        <v>29</v>
      </c>
      <c r="C4" s="4" t="s">
        <v>33</v>
      </c>
      <c r="E4" s="4"/>
      <c r="F4" s="4" t="s">
        <v>52</v>
      </c>
      <c r="H4" s="4"/>
      <c r="J4" s="5"/>
      <c r="M4" s="5"/>
    </row>
    <row r="5" spans="1:19" x14ac:dyDescent="0.15">
      <c r="A5" s="4" t="s">
        <v>1</v>
      </c>
      <c r="C5" s="4" t="s">
        <v>34</v>
      </c>
      <c r="F5" s="4" t="s">
        <v>53</v>
      </c>
      <c r="H5" s="4"/>
    </row>
    <row r="6" spans="1:19" x14ac:dyDescent="0.15">
      <c r="C6" s="4" t="s">
        <v>35</v>
      </c>
      <c r="F6" s="4" t="s">
        <v>54</v>
      </c>
      <c r="H6" s="4"/>
    </row>
    <row r="7" spans="1:19" x14ac:dyDescent="0.15">
      <c r="A7" s="4" t="s">
        <v>4</v>
      </c>
      <c r="F7" s="4" t="s">
        <v>55</v>
      </c>
      <c r="H7" s="4"/>
    </row>
    <row r="8" spans="1:19" x14ac:dyDescent="0.15">
      <c r="A8" s="4" t="s">
        <v>5</v>
      </c>
      <c r="B8" s="4"/>
      <c r="F8" s="4" t="s">
        <v>51</v>
      </c>
      <c r="H8" s="4"/>
    </row>
    <row r="9" spans="1:19" x14ac:dyDescent="0.15">
      <c r="A9" s="4" t="s">
        <v>6</v>
      </c>
      <c r="B9" s="4"/>
      <c r="H9" s="4"/>
    </row>
    <row r="10" spans="1:19" x14ac:dyDescent="0.15">
      <c r="A10" s="4" t="s">
        <v>7</v>
      </c>
      <c r="B10" s="4"/>
      <c r="D10" s="4"/>
    </row>
    <row r="11" spans="1:19" x14ac:dyDescent="0.15">
      <c r="A11" s="4" t="s">
        <v>47</v>
      </c>
      <c r="B11" s="4"/>
      <c r="D11" s="4"/>
    </row>
    <row r="13" spans="1:19" x14ac:dyDescent="0.15">
      <c r="A13" s="4" t="s">
        <v>26</v>
      </c>
      <c r="B13" s="4" t="s">
        <v>38</v>
      </c>
      <c r="C13" s="4" t="s">
        <v>45</v>
      </c>
      <c r="D13" s="4" t="s">
        <v>46</v>
      </c>
    </row>
    <row r="14" spans="1:19" x14ac:dyDescent="0.15">
      <c r="A14" s="4" t="s">
        <v>8</v>
      </c>
      <c r="B14">
        <v>33.799999999999997</v>
      </c>
      <c r="C14" s="4" t="s">
        <v>42</v>
      </c>
      <c r="D14">
        <v>0.57499999999999996</v>
      </c>
    </row>
    <row r="15" spans="1:19" x14ac:dyDescent="0.15">
      <c r="A15" s="4" t="s">
        <v>9</v>
      </c>
      <c r="B15">
        <v>46.6</v>
      </c>
      <c r="C15" s="4" t="s">
        <v>40</v>
      </c>
      <c r="D15">
        <v>0.625</v>
      </c>
    </row>
    <row r="16" spans="1:19" x14ac:dyDescent="0.15">
      <c r="A16" s="4" t="s">
        <v>12</v>
      </c>
      <c r="B16">
        <v>46.6</v>
      </c>
      <c r="C16" s="4" t="s">
        <v>40</v>
      </c>
      <c r="D16">
        <v>0.625</v>
      </c>
    </row>
    <row r="17" spans="1:15" x14ac:dyDescent="0.15">
      <c r="A17" s="4" t="s">
        <v>13</v>
      </c>
      <c r="B17">
        <v>46.6</v>
      </c>
      <c r="C17" s="4" t="s">
        <v>40</v>
      </c>
      <c r="D17">
        <v>0.625</v>
      </c>
    </row>
    <row r="18" spans="1:15" x14ac:dyDescent="0.15">
      <c r="A18" s="4" t="s">
        <v>14</v>
      </c>
      <c r="B18">
        <v>46.6</v>
      </c>
      <c r="C18" s="4" t="s">
        <v>40</v>
      </c>
      <c r="D18">
        <v>0.625</v>
      </c>
    </row>
    <row r="19" spans="1:15" x14ac:dyDescent="0.15">
      <c r="A19" s="4" t="s">
        <v>56</v>
      </c>
      <c r="B19">
        <v>31.7</v>
      </c>
      <c r="C19" s="4" t="s">
        <v>42</v>
      </c>
      <c r="D19">
        <v>0.57499999999999996</v>
      </c>
    </row>
    <row r="20" spans="1:15" x14ac:dyDescent="0.15">
      <c r="A20" s="4" t="s">
        <v>11</v>
      </c>
      <c r="B20">
        <v>31.7</v>
      </c>
      <c r="C20" s="4" t="s">
        <v>42</v>
      </c>
      <c r="D20">
        <v>0.57499999999999996</v>
      </c>
    </row>
    <row r="21" spans="1:15" x14ac:dyDescent="0.15">
      <c r="A21" s="4" t="s">
        <v>19</v>
      </c>
      <c r="B21">
        <v>5</v>
      </c>
      <c r="C21" s="4" t="s">
        <v>66</v>
      </c>
      <c r="D21">
        <v>0.65349999999999997</v>
      </c>
    </row>
    <row r="23" spans="1:15" x14ac:dyDescent="0.15">
      <c r="A23" s="4" t="s">
        <v>27</v>
      </c>
    </row>
    <row r="24" spans="1:15" x14ac:dyDescent="0.15">
      <c r="A24" s="4" t="s">
        <v>10</v>
      </c>
      <c r="B24">
        <v>43.2</v>
      </c>
      <c r="C24" s="4" t="s">
        <v>39</v>
      </c>
      <c r="D24">
        <v>0.60499999999999998</v>
      </c>
    </row>
    <row r="25" spans="1:15" x14ac:dyDescent="0.15">
      <c r="A25" s="4" t="s">
        <v>15</v>
      </c>
      <c r="B25">
        <v>43.2</v>
      </c>
      <c r="C25" s="4" t="s">
        <v>39</v>
      </c>
      <c r="D25">
        <v>0.60499999999999998</v>
      </c>
    </row>
    <row r="26" spans="1:15" x14ac:dyDescent="0.15">
      <c r="A26" s="4" t="s">
        <v>16</v>
      </c>
      <c r="B26">
        <v>43.2</v>
      </c>
      <c r="C26" s="4" t="s">
        <v>39</v>
      </c>
      <c r="D26">
        <v>0.60499999999999998</v>
      </c>
    </row>
    <row r="27" spans="1:15" x14ac:dyDescent="0.15">
      <c r="A27" s="4" t="s">
        <v>17</v>
      </c>
      <c r="B27">
        <v>37.799999999999997</v>
      </c>
      <c r="C27" s="4" t="s">
        <v>39</v>
      </c>
      <c r="D27">
        <v>0.60499999999999998</v>
      </c>
      <c r="I27" t="s">
        <v>63</v>
      </c>
      <c r="O27" s="4"/>
    </row>
    <row r="28" spans="1:15" x14ac:dyDescent="0.15">
      <c r="A28" s="4" t="s">
        <v>57</v>
      </c>
      <c r="B28">
        <v>37.799999999999997</v>
      </c>
      <c r="C28" s="4" t="s">
        <v>43</v>
      </c>
      <c r="D28">
        <v>0.60499999999999998</v>
      </c>
      <c r="J28" t="s">
        <v>67</v>
      </c>
      <c r="K28" t="s">
        <v>61</v>
      </c>
      <c r="L28" t="s">
        <v>62</v>
      </c>
    </row>
    <row r="29" spans="1:15" x14ac:dyDescent="0.15">
      <c r="A29" s="4" t="s">
        <v>18</v>
      </c>
      <c r="B29">
        <v>37.799999999999997</v>
      </c>
      <c r="C29" s="4" t="s">
        <v>43</v>
      </c>
      <c r="D29">
        <v>0.60499999999999998</v>
      </c>
      <c r="H29" t="s">
        <v>65</v>
      </c>
      <c r="J29" s="15">
        <f>K29/0.6535/L29</f>
        <v>1.9959415854429328</v>
      </c>
      <c r="K29">
        <v>6000</v>
      </c>
      <c r="L29">
        <v>4600</v>
      </c>
    </row>
    <row r="30" spans="1:15" x14ac:dyDescent="0.15">
      <c r="A30" s="4" t="s">
        <v>20</v>
      </c>
      <c r="B30">
        <v>5</v>
      </c>
      <c r="C30" s="4" t="s">
        <v>66</v>
      </c>
      <c r="D30">
        <v>0.65349999999999997</v>
      </c>
      <c r="H30" t="s">
        <v>64</v>
      </c>
      <c r="J30" s="15">
        <f>K30*1.53/L30</f>
        <v>1.9956521739130435</v>
      </c>
      <c r="K30">
        <v>6000</v>
      </c>
      <c r="L30">
        <v>4600</v>
      </c>
    </row>
    <row r="32" spans="1:15" x14ac:dyDescent="0.15">
      <c r="A32" s="4" t="s">
        <v>29</v>
      </c>
    </row>
    <row r="33" spans="1:4" x14ac:dyDescent="0.15">
      <c r="A33" s="4" t="s">
        <v>23</v>
      </c>
      <c r="B33">
        <v>43.2</v>
      </c>
      <c r="C33" s="4" t="s">
        <v>39</v>
      </c>
      <c r="D33">
        <v>0.60499999999999998</v>
      </c>
    </row>
    <row r="34" spans="1:4" x14ac:dyDescent="0.15">
      <c r="A34" s="4" t="s">
        <v>58</v>
      </c>
      <c r="B34">
        <v>37.799999999999997</v>
      </c>
      <c r="C34" s="4" t="s">
        <v>43</v>
      </c>
      <c r="D34">
        <v>0.60499999999999998</v>
      </c>
    </row>
    <row r="35" spans="1:4" x14ac:dyDescent="0.15">
      <c r="A35" s="4" t="s">
        <v>24</v>
      </c>
      <c r="B35">
        <v>5</v>
      </c>
      <c r="C35" s="4" t="s">
        <v>66</v>
      </c>
      <c r="D35">
        <v>0.65349999999999997</v>
      </c>
    </row>
    <row r="37" spans="1:4" x14ac:dyDescent="0.15">
      <c r="A37" s="4" t="s">
        <v>28</v>
      </c>
    </row>
    <row r="38" spans="1:4" x14ac:dyDescent="0.15">
      <c r="A38" s="4" t="s">
        <v>21</v>
      </c>
      <c r="B38">
        <v>33.799999999999997</v>
      </c>
      <c r="C38" s="4" t="s">
        <v>42</v>
      </c>
      <c r="D38">
        <v>0.57499999999999996</v>
      </c>
    </row>
    <row r="39" spans="1:4" x14ac:dyDescent="0.15">
      <c r="A39" s="4" t="s">
        <v>22</v>
      </c>
      <c r="B39">
        <v>46.6</v>
      </c>
      <c r="C39" s="4" t="s">
        <v>40</v>
      </c>
      <c r="D39">
        <v>0.625</v>
      </c>
    </row>
    <row r="40" spans="1:4" x14ac:dyDescent="0.15">
      <c r="A40" s="4" t="s">
        <v>59</v>
      </c>
      <c r="B40">
        <v>31.7</v>
      </c>
      <c r="C40" s="4" t="s">
        <v>42</v>
      </c>
      <c r="D40">
        <v>0.57499999999999996</v>
      </c>
    </row>
    <row r="41" spans="1:4" x14ac:dyDescent="0.15">
      <c r="A41" s="4" t="s">
        <v>25</v>
      </c>
      <c r="B41">
        <v>5</v>
      </c>
      <c r="C41" s="4" t="s">
        <v>66</v>
      </c>
      <c r="D41">
        <v>0.65349999999999997</v>
      </c>
    </row>
    <row r="42" spans="1:4" x14ac:dyDescent="0.15">
      <c r="A42" s="4" t="s">
        <v>68</v>
      </c>
    </row>
    <row r="43" spans="1:4" x14ac:dyDescent="0.15">
      <c r="A43" t="e">
        <f>IF(OR(COUNTIF(Sheet1!#REF!,A44),COUNTIF(Sheet1!#REF!,A45),COUNTIF(Sheet1!#REF!,A46),COUNTIF(Sheet1!#REF!,A47),COUNTIF(Sheet1!#REF!,A48),COUNTIF(Sheet1!#REF!,A49),COUNTIF(Sheet1!#REF!,A50),COUNTIF(Sheet1!#REF!,A51),COUNTIF(Sheet1!#REF!,A52),COUNTIF(Sheet1!#REF!,A53),COUNTIF(Sheet1!#REF!,A54),COUNTIF(Sheet1!#REF!,A55))=TRUE,1,0)</f>
        <v>#REF!</v>
      </c>
      <c r="B43" t="e">
        <f>IF(OR(COUNTIF(Sheet1!#REF!,B44),COUNTIF(Sheet1!#REF!,B45),COUNTIF(Sheet1!#REF!,B46),COUNTIF(Sheet1!#REF!,B47),COUNTIF(Sheet1!#REF!,B48),COUNTIF(Sheet1!#REF!,B49))=TRUE,3,0)</f>
        <v>#REF!</v>
      </c>
      <c r="C43" t="e">
        <f>IF(OR(COUNTIF(Sheet1!#REF!,C44),COUNTIF(Sheet1!#REF!,C45),COUNTIF(Sheet1!#REF!,C46),COUNTIF(Sheet1!#REF!,C47))=TRUE,5,0)</f>
        <v>#REF!</v>
      </c>
    </row>
    <row r="44" spans="1:4" x14ac:dyDescent="0.15">
      <c r="A44" s="4" t="s">
        <v>21</v>
      </c>
      <c r="B44" s="4" t="s">
        <v>56</v>
      </c>
      <c r="C44" s="4" t="s">
        <v>19</v>
      </c>
    </row>
    <row r="45" spans="1:4" x14ac:dyDescent="0.15">
      <c r="A45" s="4" t="s">
        <v>22</v>
      </c>
      <c r="B45" s="4" t="s">
        <v>11</v>
      </c>
      <c r="C45" s="4" t="s">
        <v>20</v>
      </c>
    </row>
    <row r="46" spans="1:4" x14ac:dyDescent="0.15">
      <c r="A46" s="4" t="s">
        <v>23</v>
      </c>
      <c r="B46" s="4" t="s">
        <v>57</v>
      </c>
      <c r="C46" s="4" t="s">
        <v>24</v>
      </c>
    </row>
    <row r="47" spans="1:4" x14ac:dyDescent="0.15">
      <c r="A47" s="4" t="s">
        <v>10</v>
      </c>
      <c r="B47" s="4" t="s">
        <v>18</v>
      </c>
      <c r="C47" s="4" t="s">
        <v>25</v>
      </c>
    </row>
    <row r="48" spans="1:4" x14ac:dyDescent="0.15">
      <c r="A48" s="4" t="s">
        <v>15</v>
      </c>
      <c r="B48" s="4" t="s">
        <v>58</v>
      </c>
    </row>
    <row r="49" spans="1:3" x14ac:dyDescent="0.15">
      <c r="A49" s="4" t="s">
        <v>16</v>
      </c>
      <c r="B49" t="s">
        <v>59</v>
      </c>
    </row>
    <row r="50" spans="1:3" x14ac:dyDescent="0.15">
      <c r="A50" s="4" t="s">
        <v>17</v>
      </c>
    </row>
    <row r="51" spans="1:3" x14ac:dyDescent="0.15">
      <c r="A51" s="4" t="s">
        <v>8</v>
      </c>
    </row>
    <row r="52" spans="1:3" x14ac:dyDescent="0.15">
      <c r="A52" s="4" t="s">
        <v>9</v>
      </c>
    </row>
    <row r="53" spans="1:3" x14ac:dyDescent="0.15">
      <c r="A53" s="4" t="s">
        <v>12</v>
      </c>
    </row>
    <row r="54" spans="1:3" x14ac:dyDescent="0.15">
      <c r="A54" s="4" t="s">
        <v>13</v>
      </c>
    </row>
    <row r="55" spans="1:3" x14ac:dyDescent="0.15">
      <c r="A55" s="4" t="s">
        <v>14</v>
      </c>
    </row>
    <row r="56" spans="1:3" x14ac:dyDescent="0.15">
      <c r="A56" s="4"/>
    </row>
    <row r="57" spans="1:3" x14ac:dyDescent="0.15">
      <c r="A57">
        <v>1</v>
      </c>
      <c r="B57">
        <v>8</v>
      </c>
      <c r="C57">
        <v>5</v>
      </c>
    </row>
    <row r="58" spans="1:3" x14ac:dyDescent="0.15">
      <c r="A58">
        <v>4</v>
      </c>
      <c r="B58">
        <v>3</v>
      </c>
    </row>
    <row r="60" spans="1:3" x14ac:dyDescent="0.15">
      <c r="A60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Lists</vt:lpstr>
      <vt:lpstr>NextGEM</vt:lpstr>
      <vt:lpstr>Nucseq</vt:lpstr>
      <vt:lpstr>NucseqNextGEM</vt:lpstr>
      <vt:lpstr>OG</vt:lpstr>
      <vt:lpstr>Sample_Source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Khuu</dc:creator>
  <cp:lastModifiedBy>Aboualizadeh, Farzaneh</cp:lastModifiedBy>
  <cp:lastPrinted>2020-04-23T14:01:15Z</cp:lastPrinted>
  <dcterms:created xsi:type="dcterms:W3CDTF">2016-06-20T18:01:10Z</dcterms:created>
  <dcterms:modified xsi:type="dcterms:W3CDTF">2024-08-09T18:26:25Z</dcterms:modified>
</cp:coreProperties>
</file>